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3176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44525"/>
</workbook>
</file>

<file path=xl/calcChain.xml><?xml version="1.0" encoding="utf-8"?>
<calcChain xmlns="http://schemas.openxmlformats.org/spreadsheetml/2006/main">
  <c r="I30" i="3" l="1"/>
  <c r="J30" i="3" s="1"/>
  <c r="W36" i="5"/>
  <c r="W38" i="5" s="1"/>
  <c r="G18" i="4" s="1"/>
  <c r="N36" i="5"/>
  <c r="N38" i="5" s="1"/>
  <c r="F18" i="4" s="1"/>
  <c r="L36" i="5"/>
  <c r="L38" i="5" s="1"/>
  <c r="E18" i="4" s="1"/>
  <c r="I36" i="5"/>
  <c r="E16" i="3" s="1"/>
  <c r="E20" i="3" s="1"/>
  <c r="H36" i="5"/>
  <c r="D16" i="3" s="1"/>
  <c r="G14" i="4"/>
  <c r="F14" i="4"/>
  <c r="E14" i="4"/>
  <c r="D14" i="4"/>
  <c r="C14" i="4"/>
  <c r="B14" i="4"/>
  <c r="G13" i="4"/>
  <c r="F13" i="4"/>
  <c r="E13" i="4"/>
  <c r="D13" i="4"/>
  <c r="C13" i="4"/>
  <c r="B13" i="4"/>
  <c r="G12" i="4"/>
  <c r="F12" i="4"/>
  <c r="E12" i="4"/>
  <c r="D12" i="4"/>
  <c r="C12" i="4"/>
  <c r="B12" i="4"/>
  <c r="J26" i="3"/>
  <c r="J20" i="3"/>
  <c r="F19" i="3"/>
  <c r="F18" i="3"/>
  <c r="F17" i="3"/>
  <c r="J14" i="3"/>
  <c r="F14" i="3"/>
  <c r="J13" i="3"/>
  <c r="F13" i="3"/>
  <c r="J12" i="3"/>
  <c r="F12" i="3"/>
  <c r="F1" i="3"/>
  <c r="B8" i="4"/>
  <c r="G15" i="4" l="1"/>
  <c r="C15" i="4"/>
  <c r="I38" i="5"/>
  <c r="C18" i="4" s="1"/>
  <c r="D18" i="4"/>
  <c r="B15" i="4"/>
  <c r="F15" i="4"/>
  <c r="H38" i="5"/>
  <c r="B18" i="4" s="1"/>
  <c r="E15" i="4"/>
  <c r="D15" i="4"/>
  <c r="F23" i="3"/>
  <c r="F22" i="3"/>
  <c r="F16" i="3"/>
  <c r="F20" i="3" s="1"/>
  <c r="F25" i="3"/>
  <c r="D20" i="3"/>
  <c r="F24" i="3"/>
  <c r="F26" i="3" l="1"/>
  <c r="J28" i="3" s="1"/>
  <c r="I29" i="3" l="1"/>
  <c r="J29" i="3" s="1"/>
  <c r="J31" i="3" l="1"/>
</calcChain>
</file>

<file path=xl/sharedStrings.xml><?xml version="1.0" encoding="utf-8"?>
<sst xmlns="http://schemas.openxmlformats.org/spreadsheetml/2006/main" count="320" uniqueCount="185">
  <si>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</si>
  <si>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</si>
  <si>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</si>
  <si>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</si>
  <si>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</si>
  <si>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</si>
  <si>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</si>
  <si>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</si>
  <si>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</si>
  <si>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</si>
  <si>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</si>
  <si>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</si>
  <si>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</si>
  <si>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</si>
  <si>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</si>
  <si>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</si>
  <si>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</si>
  <si>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</si>
  <si>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</si>
  <si>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</si>
  <si>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</si>
  <si>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</si>
  <si>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</si>
  <si>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</si>
  <si>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</si>
  <si>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</si>
  <si>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</si>
  <si>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</si>
  <si>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</si>
  <si>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</si>
  <si>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</si>
  <si>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</si>
  <si>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</si>
  <si>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</si>
  <si>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</si>
  <si>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</si>
  <si>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</si>
  <si>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</si>
  <si>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</si>
  <si>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</si>
  <si>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</si>
  <si>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</si>
  <si>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</si>
  <si>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</si>
  <si>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</si>
  <si>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</si>
  <si>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</si>
  <si>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</si>
  <si>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</si>
  <si>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</si>
  <si>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</si>
  <si>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</si>
  <si>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</si>
  <si>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</si>
  <si>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</si>
  <si>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</si>
  <si>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</si>
  <si>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</si>
  <si>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</si>
  <si>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</si>
  <si>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</si>
  <si>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</si>
  <si>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</si>
  <si>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</si>
  <si>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</si>
  <si>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</si>
  <si>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</si>
  <si>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</si>
  <si>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</si>
  <si>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</si>
  <si>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</si>
  <si>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</si>
  <si>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</si>
  <si>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</si>
  <si>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</si>
  <si>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</si>
  <si>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</si>
  <si>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</si>
  <si>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</si>
  <si>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</si>
  <si>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</si>
  <si>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</si>
  <si>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</si>
  <si>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</si>
  <si>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</si>
  <si>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</si>
  <si>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</si>
  <si>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</si>
  <si>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</si>
  <si>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</si>
  <si>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</si>
  <si>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</si>
  <si>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</si>
  <si>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</si>
  <si>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</si>
  <si>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</si>
  <si>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</si>
  <si>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</si>
  <si>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</si>
  <si>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</si>
  <si>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</si>
  <si>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</si>
  <si>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</si>
  <si>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</si>
  <si>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</si>
  <si>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</si>
  <si>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</si>
  <si>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</si>
  <si>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</si>
  <si>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</si>
  <si>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</si>
  <si>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Stredná zdravotnícka škola, Michalovce </t>
  </si>
  <si>
    <t xml:space="preserve">Projektant: SURIKATA, spol. s r.o. </t>
  </si>
  <si>
    <t xml:space="preserve">JKSO : </t>
  </si>
  <si>
    <t>Stavba : Michalovce - Stredná zdravotnícka škola - Spojenie hlavnej a vedľajšej budovy</t>
  </si>
  <si>
    <t>Objekt : SO 03 - Spevnené plochy</t>
  </si>
  <si>
    <t>JKSO :</t>
  </si>
  <si>
    <t xml:space="preserve">Stredná zdravotnícka škola, Michalovce </t>
  </si>
  <si>
    <t xml:space="preserve">SURIKATA, spol. s r.o.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</si>
  <si>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</si>
  <si>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</si>
  <si>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</si>
  <si>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</si>
  <si>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</si>
  <si>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</si>
  <si>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</si>
  <si>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</si>
  <si>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</si>
  <si>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</si>
  <si>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</si>
  <si>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</si>
  <si>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</si>
  <si>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</si>
  <si>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</si>
  <si>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</si>
  <si>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</si>
  <si>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</si>
  <si>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113107132</t>
  </si>
  <si>
    <t>Odstránenie podkladov alebo krytov z betónu prost., asfaltobet. hr. 150-300 mm, do 200 m2</t>
  </si>
  <si>
    <t>m2</t>
  </si>
  <si>
    <t>EK</t>
  </si>
  <si>
    <t>S</t>
  </si>
  <si>
    <t>272</t>
  </si>
  <si>
    <t>113202111</t>
  </si>
  <si>
    <t>Vytrhanie krajníkov alebo obrubníkov stojatých</t>
  </si>
  <si>
    <t>m</t>
  </si>
  <si>
    <t xml:space="preserve">1 - ZEMNE PRÁCE  spolu: </t>
  </si>
  <si>
    <t>5 - KOMUNIKÁCIE</t>
  </si>
  <si>
    <t>565131111</t>
  </si>
  <si>
    <t>Podklad z kameniva obal. asfaltom tr. 1, š. do 3 m hr. 50 mm</t>
  </si>
  <si>
    <t>567131325</t>
  </si>
  <si>
    <t>Podklad z prostého betónu tr. C 25/30 hr. 200 mm</t>
  </si>
  <si>
    <t>577144111</t>
  </si>
  <si>
    <t>Asfaltový betón ACo 11 (ABS I) hr. 50 mm, š. do 3 m</t>
  </si>
  <si>
    <t xml:space="preserve">5 - KOMUNIKÁCIE  spolu: </t>
  </si>
  <si>
    <t>9 - OSTATNÉ KONŠTRUKCIE A PRÁCE</t>
  </si>
  <si>
    <t>916561111</t>
  </si>
  <si>
    <t>Osadenie záhon. obrubníka betón. do lôžka z betónu tr. C 12/15 s bočnou oporou</t>
  </si>
  <si>
    <t>MAT</t>
  </si>
  <si>
    <t>592173208</t>
  </si>
  <si>
    <t>Obrubník parkový s oblou hranou 100x5x20 cm</t>
  </si>
  <si>
    <t>EZ</t>
  </si>
  <si>
    <t>919735112</t>
  </si>
  <si>
    <t>Rezanie stávajúceho asfaltobetón. krytu alebo podkladu hr. 50-100 mm</t>
  </si>
  <si>
    <t>919735124</t>
  </si>
  <si>
    <t>Rezanie stávajúceho betónového krytu alebo podkladu hr. 150-200 mm</t>
  </si>
  <si>
    <t>013</t>
  </si>
  <si>
    <t>979081111</t>
  </si>
  <si>
    <t>Odvoz sute a vybúraných hmôt na skládku do 1 km</t>
  </si>
  <si>
    <t>t</t>
  </si>
  <si>
    <t>979081121</t>
  </si>
  <si>
    <t>Odvoz sute a vybúraných hmôt na skládku každý ďalší 1 km</t>
  </si>
  <si>
    <t>979082111</t>
  </si>
  <si>
    <t>Vnútrostavenisková doprava sute a vybúraných hmôt do 10 m</t>
  </si>
  <si>
    <t>979082121</t>
  </si>
  <si>
    <t>Vnútrost. doprava sute a vybúraných hmôt každých ďalších 5 m</t>
  </si>
  <si>
    <t>979131410</t>
  </si>
  <si>
    <t>Poplatok za ulož.a znešk.stav.sute na urč.sklád. -z demol.vozoviek "O"-ost.odpad</t>
  </si>
  <si>
    <t xml:space="preserve">9 - OSTATNÉ KONŠTRUKCIE A PRÁCE  spolu: </t>
  </si>
  <si>
    <t xml:space="preserve">PRÁCE A DODÁVKY HSV  spolu: </t>
  </si>
  <si>
    <t>Za rozpočet celkom</t>
  </si>
  <si>
    <t>Miesto : Michalovce</t>
  </si>
  <si>
    <t>Zadanie - výkaz výmer</t>
  </si>
  <si>
    <t xml:space="preserve">Spracoval:                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</si>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</sst>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#,##0.00000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b/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2">
    <xf numFmtId="0" fontId="0" fillId="0" borderId="0"/>
    <xf numFmtId="0" fontId="10" fillId="0" borderId="0"/>
    <xf numFmtId="0" fontId="11" fillId="0" borderId="66" applyFont="0" applyFill="0" applyBorder="0">
      <alignment vertical="center"/>
    </xf>
    <xf numFmtId="0" fontId="8" fillId="3" borderId="0" applyNumberFormat="0" applyBorder="0" applyAlignment="0" applyProtection="0"/>
    <xf numFmtId="166" fontId="10" fillId="0" borderId="0" applyFont="0" applyFill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168" fontId="11" fillId="0" borderId="66"/>
    <xf numFmtId="0" fontId="10" fillId="0" borderId="0"/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11" fillId="0" borderId="66" applyFont="0" applyFill="0"/>
    <xf numFmtId="0" fontId="11" fillId="0" borderId="66">
      <alignment vertical="center"/>
    </xf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2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0" fontId="9" fillId="0" borderId="65" applyNumberFormat="0" applyFill="0" applyAlignment="0" applyProtection="0"/>
    <xf numFmtId="0" fontId="10" fillId="0" borderId="0"/>
    <xf numFmtId="0" fontId="14" fillId="0" borderId="0" applyNumberFormat="0" applyFill="0" applyBorder="0" applyAlignment="0" applyProtection="0"/>
    <xf numFmtId="0" fontId="11" fillId="0" borderId="27" applyBorder="0">
      <alignment vertical="center"/>
    </xf>
    <xf numFmtId="0" fontId="13" fillId="0" borderId="0" applyNumberFormat="0" applyFill="0" applyBorder="0" applyAlignment="0" applyProtection="0"/>
    <xf numFmtId="0" fontId="11" fillId="0" borderId="27">
      <alignment vertical="center"/>
    </xf>
  </cellStyleXfs>
  <cellXfs count="152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69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  <xf numFmtId="0" fontId="16" fillId="0" borderId="4" xfId="8" applyFont="1" applyBorder="1" applyAlignment="1">
      <alignment horizontal="left" vertical="center"/>
    </xf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e_KLs" xfId="1"/>
    <cellStyle name="normálne_KLv" xfId="8"/>
    <cellStyle name="Normální" xfId="0" builtinId="0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/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N11" sqref="N11"/>
    </sheetView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2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2:30" ht="18" customHeight="1">
      <c r="B2" s="4"/>
      <c r="C2" s="5" t="s">
        <v>114</v>
      </c>
      <c r="D2" s="5"/>
      <c r="E2" s="5"/>
      <c r="F2" s="5"/>
      <c r="G2" s="6"/>
      <c r="H2" s="5"/>
      <c r="I2" s="151" t="s">
        <v>181</v>
      </c>
      <c r="J2" s="66"/>
      <c r="Z2" s="83" t="s">
        <v>11</v>
      </c>
      <c r="AA2" s="84" t="s">
        <v>71</v>
      </c>
      <c r="AB2" s="84" t="s">
        <v>13</v>
      </c>
      <c r="AC2" s="84"/>
      <c r="AD2" s="85"/>
    </row>
    <row r="3" spans="2:30" ht="18" customHeight="1">
      <c r="B3" s="7"/>
      <c r="C3" s="8" t="s">
        <v>115</v>
      </c>
      <c r="D3" s="8"/>
      <c r="E3" s="8"/>
      <c r="F3" s="8"/>
      <c r="G3" s="9" t="s">
        <v>116</v>
      </c>
      <c r="H3" s="8"/>
      <c r="I3" s="8"/>
      <c r="J3" s="67"/>
      <c r="Z3" s="83" t="s">
        <v>15</v>
      </c>
      <c r="AA3" s="84" t="s">
        <v>72</v>
      </c>
      <c r="AB3" s="84" t="s">
        <v>13</v>
      </c>
      <c r="AC3" s="84" t="s">
        <v>17</v>
      </c>
      <c r="AD3" s="85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19</v>
      </c>
      <c r="AA4" s="84" t="s">
        <v>73</v>
      </c>
      <c r="AB4" s="84" t="s">
        <v>13</v>
      </c>
      <c r="AC4" s="84"/>
      <c r="AD4" s="85"/>
    </row>
    <row r="5" spans="2:30" ht="18" customHeight="1">
      <c r="B5" s="13"/>
      <c r="C5" s="14" t="s">
        <v>74</v>
      </c>
      <c r="D5" s="14"/>
      <c r="E5" s="14" t="s">
        <v>75</v>
      </c>
      <c r="F5" s="15"/>
      <c r="G5" s="15" t="s">
        <v>76</v>
      </c>
      <c r="H5" s="14"/>
      <c r="I5" s="15" t="s">
        <v>77</v>
      </c>
      <c r="J5" s="69"/>
      <c r="Z5" s="83" t="s">
        <v>21</v>
      </c>
      <c r="AA5" s="84" t="s">
        <v>72</v>
      </c>
      <c r="AB5" s="84" t="s">
        <v>13</v>
      </c>
      <c r="AC5" s="84" t="s">
        <v>17</v>
      </c>
      <c r="AD5" s="85" t="s">
        <v>18</v>
      </c>
    </row>
    <row r="6" spans="2:30" ht="18" customHeight="1">
      <c r="B6" s="4"/>
      <c r="C6" s="5" t="s">
        <v>1</v>
      </c>
      <c r="D6" s="5" t="s">
        <v>117</v>
      </c>
      <c r="E6" s="5"/>
      <c r="F6" s="5"/>
      <c r="G6" s="5" t="s">
        <v>78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79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78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79</v>
      </c>
      <c r="H9" s="11"/>
      <c r="I9" s="11"/>
      <c r="J9" s="68"/>
    </row>
    <row r="10" spans="2:30" ht="18" customHeight="1">
      <c r="B10" s="7"/>
      <c r="C10" s="8" t="s">
        <v>80</v>
      </c>
      <c r="D10" s="8" t="s">
        <v>118</v>
      </c>
      <c r="E10" s="8"/>
      <c r="F10" s="8"/>
      <c r="G10" s="8" t="s">
        <v>78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79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81</v>
      </c>
      <c r="C15" s="29" t="s">
        <v>82</v>
      </c>
      <c r="D15" s="30" t="s">
        <v>30</v>
      </c>
      <c r="E15" s="30" t="s">
        <v>83</v>
      </c>
      <c r="F15" s="31" t="s">
        <v>84</v>
      </c>
      <c r="G15" s="28" t="s">
        <v>85</v>
      </c>
      <c r="H15" s="32" t="s">
        <v>86</v>
      </c>
      <c r="I15" s="43"/>
      <c r="J15" s="44"/>
    </row>
    <row r="16" spans="2:30" ht="18" customHeight="1">
      <c r="B16" s="33">
        <v>1</v>
      </c>
      <c r="C16" s="34" t="s">
        <v>87</v>
      </c>
      <c r="D16" s="135">
        <f>Prehlad!H36</f>
        <v>0</v>
      </c>
      <c r="E16" s="135">
        <f>Prehlad!I36</f>
        <v>0</v>
      </c>
      <c r="F16" s="136">
        <f>D16+E16</f>
        <v>0</v>
      </c>
      <c r="G16" s="33">
        <v>6</v>
      </c>
      <c r="H16" s="35" t="s">
        <v>119</v>
      </c>
      <c r="I16" s="75"/>
      <c r="J16" s="136">
        <v>0</v>
      </c>
    </row>
    <row r="17" spans="2:10" ht="18" customHeight="1">
      <c r="B17" s="36">
        <v>2</v>
      </c>
      <c r="C17" s="37" t="s">
        <v>88</v>
      </c>
      <c r="D17" s="137"/>
      <c r="E17" s="137"/>
      <c r="F17" s="136">
        <f>D17+E17</f>
        <v>0</v>
      </c>
      <c r="G17" s="36">
        <v>7</v>
      </c>
      <c r="H17" s="38" t="s">
        <v>120</v>
      </c>
      <c r="I17" s="8"/>
      <c r="J17" s="138">
        <v>0</v>
      </c>
    </row>
    <row r="18" spans="2:10" ht="18" customHeight="1">
      <c r="B18" s="36">
        <v>3</v>
      </c>
      <c r="C18" s="37" t="s">
        <v>89</v>
      </c>
      <c r="D18" s="137"/>
      <c r="E18" s="137"/>
      <c r="F18" s="136">
        <f>D18+E18</f>
        <v>0</v>
      </c>
      <c r="G18" s="36">
        <v>8</v>
      </c>
      <c r="H18" s="38" t="s">
        <v>121</v>
      </c>
      <c r="I18" s="8"/>
      <c r="J18" s="138">
        <v>0</v>
      </c>
    </row>
    <row r="19" spans="2:10" ht="18" customHeight="1">
      <c r="B19" s="36">
        <v>4</v>
      </c>
      <c r="C19" s="37" t="s">
        <v>90</v>
      </c>
      <c r="D19" s="137"/>
      <c r="E19" s="137"/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91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92</v>
      </c>
      <c r="J20" s="142">
        <f>SUM(J16:J19)</f>
        <v>0</v>
      </c>
    </row>
    <row r="21" spans="2:10" ht="18" customHeight="1">
      <c r="B21" s="28" t="s">
        <v>93</v>
      </c>
      <c r="C21" s="42"/>
      <c r="D21" s="43" t="s">
        <v>94</v>
      </c>
      <c r="E21" s="43"/>
      <c r="F21" s="44"/>
      <c r="G21" s="28" t="s">
        <v>95</v>
      </c>
      <c r="H21" s="32" t="s">
        <v>96</v>
      </c>
      <c r="I21" s="43"/>
      <c r="J21" s="44"/>
    </row>
    <row r="22" spans="2:10" ht="18" customHeight="1">
      <c r="B22" s="33">
        <v>11</v>
      </c>
      <c r="C22" s="35" t="s">
        <v>122</v>
      </c>
      <c r="D22" s="45"/>
      <c r="E22" s="46">
        <v>0</v>
      </c>
      <c r="F22" s="136">
        <f>ROUND(((D16+E16+D17+E17+D18)*E22),2)</f>
        <v>0</v>
      </c>
      <c r="G22" s="36">
        <v>16</v>
      </c>
      <c r="H22" s="38" t="s">
        <v>97</v>
      </c>
      <c r="I22" s="77"/>
      <c r="J22" s="138">
        <v>0</v>
      </c>
    </row>
    <row r="23" spans="2:10" ht="18" customHeight="1">
      <c r="B23" s="36">
        <v>12</v>
      </c>
      <c r="C23" s="38" t="s">
        <v>123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125</v>
      </c>
      <c r="I23" s="77"/>
      <c r="J23" s="138">
        <v>0</v>
      </c>
    </row>
    <row r="24" spans="2:10" ht="18" customHeight="1">
      <c r="B24" s="36">
        <v>13</v>
      </c>
      <c r="C24" s="38" t="s">
        <v>124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126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98</v>
      </c>
      <c r="F26" s="142">
        <f>SUM(F22:F25)</f>
        <v>0</v>
      </c>
      <c r="G26" s="39">
        <v>20</v>
      </c>
      <c r="H26" s="49"/>
      <c r="I26" s="50" t="s">
        <v>99</v>
      </c>
      <c r="J26" s="142">
        <f>SUM(J22:J25)</f>
        <v>0</v>
      </c>
    </row>
    <row r="27" spans="2:10" ht="18" customHeight="1">
      <c r="B27" s="51"/>
      <c r="C27" s="52" t="s">
        <v>100</v>
      </c>
      <c r="D27" s="53"/>
      <c r="E27" s="54" t="s">
        <v>101</v>
      </c>
      <c r="F27" s="55"/>
      <c r="G27" s="28" t="s">
        <v>102</v>
      </c>
      <c r="H27" s="32" t="s">
        <v>103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104</v>
      </c>
      <c r="J28" s="136">
        <f>ROUND(F20,2)+J20+F26+J26</f>
        <v>0</v>
      </c>
    </row>
    <row r="29" spans="2:10" ht="18" customHeight="1">
      <c r="B29" s="56"/>
      <c r="C29" s="58" t="s">
        <v>105</v>
      </c>
      <c r="D29" s="58"/>
      <c r="E29" s="60"/>
      <c r="F29" s="55"/>
      <c r="G29" s="36">
        <v>22</v>
      </c>
      <c r="H29" s="38" t="s">
        <v>127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106</v>
      </c>
      <c r="D30" s="8"/>
      <c r="E30" s="60"/>
      <c r="F30" s="55"/>
      <c r="G30" s="36">
        <v>23</v>
      </c>
      <c r="H30" s="38" t="s">
        <v>128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107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108</v>
      </c>
      <c r="H32" s="63" t="s">
        <v>129</v>
      </c>
      <c r="I32" s="79"/>
      <c r="J32" s="80">
        <v>0</v>
      </c>
    </row>
    <row r="33" spans="2:10" ht="18" customHeight="1">
      <c r="B33" s="64"/>
      <c r="C33" s="65"/>
      <c r="D33" s="52" t="s">
        <v>109</v>
      </c>
      <c r="E33" s="65"/>
      <c r="F33" s="65"/>
      <c r="G33" s="65"/>
      <c r="H33" s="65" t="s">
        <v>110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105</v>
      </c>
      <c r="D35" s="58"/>
      <c r="E35" s="58"/>
      <c r="F35" s="57"/>
      <c r="G35" s="58" t="s">
        <v>105</v>
      </c>
      <c r="H35" s="58"/>
      <c r="I35" s="58"/>
      <c r="J35" s="82"/>
    </row>
    <row r="36" spans="2:10" ht="18" customHeight="1">
      <c r="B36" s="7"/>
      <c r="C36" s="8" t="s">
        <v>106</v>
      </c>
      <c r="D36" s="8"/>
      <c r="E36" s="8"/>
      <c r="F36" s="9"/>
      <c r="G36" s="8" t="s">
        <v>106</v>
      </c>
      <c r="H36" s="8"/>
      <c r="I36" s="8"/>
      <c r="J36" s="67"/>
    </row>
    <row r="37" spans="2:10" ht="18" customHeight="1">
      <c r="B37" s="56"/>
      <c r="C37" s="58" t="s">
        <v>101</v>
      </c>
      <c r="D37" s="58"/>
      <c r="E37" s="58"/>
      <c r="F37" s="57"/>
      <c r="G37" s="58" t="s">
        <v>101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3" sqref="E3"/>
    </sheetView>
  </sheetViews>
  <sheetFormatPr defaultColWidth="9.109375" defaultRowHeight="10.199999999999999"/>
  <cols>
    <col min="1" max="1" width="42.33203125" style="86" customWidth="1"/>
    <col min="2" max="4" width="9.6640625" style="87" customWidth="1"/>
    <col min="5" max="5" width="9.6640625" style="88" customWidth="1"/>
    <col min="6" max="6" width="8.6640625" style="89" customWidth="1"/>
    <col min="7" max="7" width="0" style="89" hidden="1" customWidth="1"/>
    <col min="8" max="23" width="9.109375" style="86"/>
    <col min="24" max="25" width="5.6640625" style="86" customWidth="1"/>
    <col min="26" max="26" width="6.5546875" style="86" customWidth="1"/>
    <col min="27" max="27" width="24.33203125" style="86" customWidth="1"/>
    <col min="28" max="28" width="4.33203125" style="86" customWidth="1"/>
    <col min="29" max="29" width="8.33203125" style="86" customWidth="1"/>
    <col min="30" max="30" width="8.6640625" style="86" customWidth="1"/>
    <col min="31" max="16384" width="9.109375" style="86"/>
  </cols>
  <sheetData>
    <row r="1" spans="1:30">
      <c r="A1" s="90" t="s">
        <v>111</v>
      </c>
      <c r="C1" s="86"/>
      <c r="E1" s="90" t="s">
        <v>183</v>
      </c>
      <c r="F1" s="86"/>
      <c r="G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1:30">
      <c r="A2" s="90" t="s">
        <v>112</v>
      </c>
      <c r="C2" s="86"/>
      <c r="E2" s="90" t="s">
        <v>113</v>
      </c>
      <c r="F2" s="86"/>
      <c r="G2" s="86"/>
      <c r="Z2" s="83" t="s">
        <v>11</v>
      </c>
      <c r="AA2" s="84" t="s">
        <v>66</v>
      </c>
      <c r="AB2" s="84" t="s">
        <v>13</v>
      </c>
      <c r="AC2" s="84"/>
      <c r="AD2" s="85"/>
    </row>
    <row r="3" spans="1:30">
      <c r="A3" s="90" t="s">
        <v>14</v>
      </c>
      <c r="C3" s="86"/>
      <c r="E3" s="90" t="s">
        <v>184</v>
      </c>
      <c r="F3" s="86"/>
      <c r="G3" s="86"/>
      <c r="Z3" s="83" t="s">
        <v>15</v>
      </c>
      <c r="AA3" s="84" t="s">
        <v>67</v>
      </c>
      <c r="AB3" s="84" t="s">
        <v>13</v>
      </c>
      <c r="AC3" s="84" t="s">
        <v>17</v>
      </c>
      <c r="AD3" s="85" t="s">
        <v>18</v>
      </c>
    </row>
    <row r="4" spans="1:30">
      <c r="B4" s="86"/>
      <c r="C4" s="86"/>
      <c r="D4" s="86"/>
      <c r="E4" s="86"/>
      <c r="F4" s="86"/>
      <c r="G4" s="86"/>
      <c r="Z4" s="83" t="s">
        <v>19</v>
      </c>
      <c r="AA4" s="84" t="s">
        <v>68</v>
      </c>
      <c r="AB4" s="84" t="s">
        <v>13</v>
      </c>
      <c r="AC4" s="84"/>
      <c r="AD4" s="85"/>
    </row>
    <row r="5" spans="1:30">
      <c r="A5" s="90" t="s">
        <v>114</v>
      </c>
      <c r="B5" s="86"/>
      <c r="C5" s="86"/>
      <c r="D5" s="86"/>
      <c r="E5" s="86"/>
      <c r="F5" s="86"/>
      <c r="G5" s="86"/>
      <c r="Z5" s="83" t="s">
        <v>21</v>
      </c>
      <c r="AA5" s="84" t="s">
        <v>67</v>
      </c>
      <c r="AB5" s="84" t="s">
        <v>13</v>
      </c>
      <c r="AC5" s="84" t="s">
        <v>17</v>
      </c>
      <c r="AD5" s="85" t="s">
        <v>18</v>
      </c>
    </row>
    <row r="6" spans="1:30">
      <c r="A6" s="90" t="s">
        <v>115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8">
      <c r="B8" s="91" t="str">
        <f>CONCATENATE(AA2," ",AB2," ",AC2," ",AD2)</f>
        <v xml:space="preserve">Rekapitulácia rozpočtu v EUR  </v>
      </c>
      <c r="G8" s="86"/>
    </row>
    <row r="9" spans="1:30">
      <c r="A9" s="92" t="s">
        <v>69</v>
      </c>
      <c r="B9" s="92" t="s">
        <v>30</v>
      </c>
      <c r="C9" s="92" t="s">
        <v>31</v>
      </c>
      <c r="D9" s="92" t="s">
        <v>32</v>
      </c>
      <c r="E9" s="93" t="s">
        <v>70</v>
      </c>
      <c r="F9" s="93" t="s">
        <v>34</v>
      </c>
      <c r="G9" s="93" t="s">
        <v>39</v>
      </c>
    </row>
    <row r="10" spans="1:30">
      <c r="A10" s="94"/>
      <c r="B10" s="94"/>
      <c r="C10" s="94" t="s">
        <v>56</v>
      </c>
      <c r="D10" s="94"/>
      <c r="E10" s="94" t="s">
        <v>32</v>
      </c>
      <c r="F10" s="94" t="s">
        <v>32</v>
      </c>
      <c r="G10" s="94" t="s">
        <v>32</v>
      </c>
    </row>
    <row r="12" spans="1:30">
      <c r="A12" s="86" t="s">
        <v>135</v>
      </c>
      <c r="B12" s="87">
        <f>Prehlad!H16</f>
        <v>0</v>
      </c>
      <c r="C12" s="87">
        <f>Prehlad!I16</f>
        <v>0</v>
      </c>
      <c r="D12" s="87">
        <f>Prehlad!J16</f>
        <v>0</v>
      </c>
      <c r="E12" s="88">
        <f>Prehlad!L16</f>
        <v>0</v>
      </c>
      <c r="F12" s="89">
        <f>Prehlad!N16</f>
        <v>0</v>
      </c>
      <c r="G12" s="89">
        <f>Prehlad!W16</f>
        <v>0</v>
      </c>
    </row>
    <row r="13" spans="1:30">
      <c r="A13" s="86" t="s">
        <v>147</v>
      </c>
      <c r="B13" s="87">
        <f>Prehlad!H22</f>
        <v>0</v>
      </c>
      <c r="C13" s="87">
        <f>Prehlad!I22</f>
        <v>0</v>
      </c>
      <c r="D13" s="87">
        <f>Prehlad!J22</f>
        <v>0</v>
      </c>
      <c r="E13" s="88">
        <f>Prehlad!L22</f>
        <v>0</v>
      </c>
      <c r="F13" s="89">
        <f>Prehlad!N22</f>
        <v>0</v>
      </c>
      <c r="G13" s="89">
        <f>Prehlad!W22</f>
        <v>0</v>
      </c>
    </row>
    <row r="14" spans="1:30">
      <c r="A14" s="86" t="s">
        <v>155</v>
      </c>
      <c r="B14" s="87">
        <f>Prehlad!H34</f>
        <v>0</v>
      </c>
      <c r="C14" s="87">
        <f>Prehlad!I34</f>
        <v>0</v>
      </c>
      <c r="D14" s="87">
        <f>Prehlad!J34</f>
        <v>0</v>
      </c>
      <c r="E14" s="88">
        <f>Prehlad!L34</f>
        <v>0</v>
      </c>
      <c r="F14" s="89">
        <f>Prehlad!N34</f>
        <v>0</v>
      </c>
      <c r="G14" s="89">
        <f>Prehlad!W34</f>
        <v>0</v>
      </c>
    </row>
    <row r="15" spans="1:30">
      <c r="A15" s="86" t="s">
        <v>179</v>
      </c>
      <c r="B15" s="87">
        <f>Prehlad!H36</f>
        <v>0</v>
      </c>
      <c r="C15" s="87">
        <f>Prehlad!I36</f>
        <v>0</v>
      </c>
      <c r="D15" s="87">
        <f>Prehlad!J36</f>
        <v>0</v>
      </c>
      <c r="E15" s="88">
        <f>Prehlad!L36</f>
        <v>0</v>
      </c>
      <c r="F15" s="89">
        <f>Prehlad!N36</f>
        <v>0</v>
      </c>
      <c r="G15" s="89">
        <f>Prehlad!W36</f>
        <v>0</v>
      </c>
    </row>
    <row r="18" spans="1:7">
      <c r="A18" s="86" t="s">
        <v>180</v>
      </c>
      <c r="B18" s="87">
        <f>Prehlad!H38</f>
        <v>0</v>
      </c>
      <c r="C18" s="87">
        <f>Prehlad!I38</f>
        <v>0</v>
      </c>
      <c r="D18" s="87">
        <f>Prehlad!J38</f>
        <v>0</v>
      </c>
      <c r="E18" s="88">
        <f>Prehlad!L38</f>
        <v>0</v>
      </c>
      <c r="F18" s="89">
        <f>Prehlad!N38</f>
        <v>0</v>
      </c>
      <c r="G18" s="89">
        <f>Prehlad!W38</f>
        <v>0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8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B39" sqref="B39"/>
    </sheetView>
  </sheetViews>
  <sheetFormatPr defaultColWidth="9.109375" defaultRowHeight="10.199999999999999"/>
  <cols>
    <col min="1" max="1" width="6.6640625" style="95" customWidth="1"/>
    <col min="2" max="2" width="3.6640625" style="96" customWidth="1"/>
    <col min="3" max="3" width="13" style="97" customWidth="1"/>
    <col min="4" max="4" width="35.6640625" style="98" customWidth="1"/>
    <col min="5" max="5" width="10.6640625" style="99" customWidth="1"/>
    <col min="6" max="6" width="5.33203125" style="100" customWidth="1"/>
    <col min="7" max="7" width="8.6640625" style="101" customWidth="1"/>
    <col min="8" max="9" width="9.6640625" style="101" hidden="1" customWidth="1"/>
    <col min="10" max="10" width="9.6640625" style="101" customWidth="1"/>
    <col min="11" max="11" width="7.44140625" style="102" hidden="1" customWidth="1"/>
    <col min="12" max="12" width="8.33203125" style="102" hidden="1" customWidth="1"/>
    <col min="13" max="13" width="9.109375" style="99" hidden="1" customWidth="1"/>
    <col min="14" max="14" width="7" style="99" hidden="1" customWidth="1"/>
    <col min="15" max="15" width="3.5546875" style="100" hidden="1" customWidth="1"/>
    <col min="16" max="16" width="12.6640625" style="100" hidden="1" customWidth="1"/>
    <col min="17" max="19" width="13.33203125" style="99" hidden="1" customWidth="1"/>
    <col min="20" max="20" width="10.5546875" style="103" hidden="1" customWidth="1"/>
    <col min="21" max="21" width="10.33203125" style="103" hidden="1" customWidth="1"/>
    <col min="22" max="22" width="5.6640625" style="103" hidden="1" customWidth="1"/>
    <col min="23" max="23" width="9.109375" style="104" hidden="1" customWidth="1"/>
    <col min="24" max="25" width="5.6640625" style="100" hidden="1" customWidth="1"/>
    <col min="26" max="26" width="7.5546875" style="100" hidden="1" customWidth="1"/>
    <col min="27" max="27" width="24.88671875" style="100" hidden="1" customWidth="1"/>
    <col min="28" max="28" width="4.33203125" style="100" hidden="1" customWidth="1"/>
    <col min="29" max="29" width="8.33203125" style="100" hidden="1" customWidth="1"/>
    <col min="30" max="30" width="8.6640625" style="100" hidden="1" customWidth="1"/>
    <col min="31" max="34" width="9.109375" style="100" hidden="1" customWidth="1"/>
    <col min="35" max="35" width="9.109375" style="86"/>
    <col min="36" max="37" width="0" style="86" hidden="1" customWidth="1"/>
    <col min="38" max="16384" width="9.109375" style="86"/>
  </cols>
  <sheetData>
    <row r="1" spans="1:37" ht="12.75" customHeight="1">
      <c r="A1" s="90" t="s">
        <v>111</v>
      </c>
      <c r="B1" s="86"/>
      <c r="C1" s="86"/>
      <c r="D1" s="86"/>
      <c r="E1" s="90" t="s">
        <v>183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4</v>
      </c>
      <c r="AA1" s="149" t="s">
        <v>5</v>
      </c>
      <c r="AB1" s="83" t="s">
        <v>6</v>
      </c>
      <c r="AC1" s="83" t="s">
        <v>7</v>
      </c>
      <c r="AD1" s="83" t="s">
        <v>8</v>
      </c>
      <c r="AE1" s="125" t="s">
        <v>9</v>
      </c>
      <c r="AF1" s="126" t="s">
        <v>10</v>
      </c>
      <c r="AG1" s="86"/>
      <c r="AH1" s="86"/>
    </row>
    <row r="2" spans="1:37">
      <c r="A2" s="90" t="s">
        <v>112</v>
      </c>
      <c r="B2" s="86"/>
      <c r="C2" s="86"/>
      <c r="D2" s="86"/>
      <c r="E2" s="90" t="s">
        <v>113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11</v>
      </c>
      <c r="AA2" s="84" t="s">
        <v>12</v>
      </c>
      <c r="AB2" s="84" t="s">
        <v>13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14</v>
      </c>
      <c r="B3" s="86"/>
      <c r="C3" s="86"/>
      <c r="D3" s="86"/>
      <c r="E3" s="90" t="s">
        <v>184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15</v>
      </c>
      <c r="AA3" s="84" t="s">
        <v>16</v>
      </c>
      <c r="AB3" s="84" t="s">
        <v>13</v>
      </c>
      <c r="AC3" s="84" t="s">
        <v>17</v>
      </c>
      <c r="AD3" s="85" t="s">
        <v>18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19</v>
      </c>
      <c r="AA4" s="84" t="s">
        <v>20</v>
      </c>
      <c r="AB4" s="84" t="s">
        <v>13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21</v>
      </c>
      <c r="AA5" s="84" t="s">
        <v>16</v>
      </c>
      <c r="AB5" s="84" t="s">
        <v>13</v>
      </c>
      <c r="AC5" s="84" t="s">
        <v>17</v>
      </c>
      <c r="AD5" s="85" t="s">
        <v>18</v>
      </c>
      <c r="AE5" s="125">
        <v>4</v>
      </c>
      <c r="AF5" s="130">
        <v>123.4567</v>
      </c>
      <c r="AG5" s="86"/>
      <c r="AH5" s="86"/>
    </row>
    <row r="6" spans="1:37">
      <c r="A6" s="90" t="s">
        <v>115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22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8">
      <c r="A8" s="86"/>
      <c r="B8" s="106"/>
      <c r="C8" s="107"/>
      <c r="D8" s="91" t="s">
        <v>182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23</v>
      </c>
      <c r="B9" s="92" t="s">
        <v>24</v>
      </c>
      <c r="C9" s="92" t="s">
        <v>25</v>
      </c>
      <c r="D9" s="92" t="s">
        <v>26</v>
      </c>
      <c r="E9" s="92" t="s">
        <v>27</v>
      </c>
      <c r="F9" s="92" t="s">
        <v>28</v>
      </c>
      <c r="G9" s="92" t="s">
        <v>29</v>
      </c>
      <c r="H9" s="92" t="s">
        <v>30</v>
      </c>
      <c r="I9" s="92" t="s">
        <v>31</v>
      </c>
      <c r="J9" s="92" t="s">
        <v>32</v>
      </c>
      <c r="K9" s="109" t="s">
        <v>33</v>
      </c>
      <c r="L9" s="110"/>
      <c r="M9" s="111" t="s">
        <v>34</v>
      </c>
      <c r="N9" s="110"/>
      <c r="O9" s="92" t="s">
        <v>3</v>
      </c>
      <c r="P9" s="112" t="s">
        <v>35</v>
      </c>
      <c r="Q9" s="115" t="s">
        <v>27</v>
      </c>
      <c r="R9" s="115" t="s">
        <v>27</v>
      </c>
      <c r="S9" s="112" t="s">
        <v>27</v>
      </c>
      <c r="T9" s="116" t="s">
        <v>36</v>
      </c>
      <c r="U9" s="117" t="s">
        <v>37</v>
      </c>
      <c r="V9" s="118" t="s">
        <v>38</v>
      </c>
      <c r="W9" s="92" t="s">
        <v>39</v>
      </c>
      <c r="X9" s="92" t="s">
        <v>40</v>
      </c>
      <c r="Y9" s="92" t="s">
        <v>41</v>
      </c>
      <c r="Z9" s="131" t="s">
        <v>42</v>
      </c>
      <c r="AA9" s="131" t="s">
        <v>43</v>
      </c>
      <c r="AB9" s="92" t="s">
        <v>38</v>
      </c>
      <c r="AC9" s="92" t="s">
        <v>44</v>
      </c>
      <c r="AD9" s="92" t="s">
        <v>45</v>
      </c>
      <c r="AE9" s="132" t="s">
        <v>46</v>
      </c>
      <c r="AF9" s="132" t="s">
        <v>47</v>
      </c>
      <c r="AG9" s="132" t="s">
        <v>27</v>
      </c>
      <c r="AH9" s="132" t="s">
        <v>48</v>
      </c>
      <c r="AJ9" s="86" t="s">
        <v>130</v>
      </c>
      <c r="AK9" s="86" t="s">
        <v>132</v>
      </c>
    </row>
    <row r="10" spans="1:37">
      <c r="A10" s="94" t="s">
        <v>49</v>
      </c>
      <c r="B10" s="94" t="s">
        <v>50</v>
      </c>
      <c r="C10" s="108"/>
      <c r="D10" s="94" t="s">
        <v>51</v>
      </c>
      <c r="E10" s="94" t="s">
        <v>52</v>
      </c>
      <c r="F10" s="94" t="s">
        <v>53</v>
      </c>
      <c r="G10" s="94" t="s">
        <v>54</v>
      </c>
      <c r="H10" s="94" t="s">
        <v>55</v>
      </c>
      <c r="I10" s="94" t="s">
        <v>56</v>
      </c>
      <c r="J10" s="94"/>
      <c r="K10" s="94" t="s">
        <v>29</v>
      </c>
      <c r="L10" s="94" t="s">
        <v>32</v>
      </c>
      <c r="M10" s="113" t="s">
        <v>29</v>
      </c>
      <c r="N10" s="94" t="s">
        <v>32</v>
      </c>
      <c r="O10" s="94" t="s">
        <v>57</v>
      </c>
      <c r="P10" s="114"/>
      <c r="Q10" s="119" t="s">
        <v>58</v>
      </c>
      <c r="R10" s="119" t="s">
        <v>59</v>
      </c>
      <c r="S10" s="114" t="s">
        <v>60</v>
      </c>
      <c r="T10" s="120" t="s">
        <v>61</v>
      </c>
      <c r="U10" s="121" t="s">
        <v>62</v>
      </c>
      <c r="V10" s="122" t="s">
        <v>63</v>
      </c>
      <c r="W10" s="123"/>
      <c r="X10" s="124"/>
      <c r="Y10" s="124"/>
      <c r="Z10" s="133" t="s">
        <v>64</v>
      </c>
      <c r="AA10" s="133" t="s">
        <v>49</v>
      </c>
      <c r="AB10" s="94" t="s">
        <v>65</v>
      </c>
      <c r="AC10" s="124"/>
      <c r="AD10" s="124"/>
      <c r="AE10" s="134"/>
      <c r="AF10" s="134"/>
      <c r="AG10" s="134"/>
      <c r="AH10" s="134"/>
      <c r="AJ10" s="86" t="s">
        <v>131</v>
      </c>
      <c r="AK10" s="86" t="s">
        <v>133</v>
      </c>
    </row>
    <row r="12" spans="1:37">
      <c r="B12" s="144" t="s">
        <v>134</v>
      </c>
    </row>
    <row r="13" spans="1:37">
      <c r="B13" s="97" t="s">
        <v>135</v>
      </c>
    </row>
    <row r="14" spans="1:37" ht="20.399999999999999">
      <c r="A14" s="95">
        <v>1</v>
      </c>
      <c r="B14" s="96" t="s">
        <v>136</v>
      </c>
      <c r="C14" s="97" t="s">
        <v>137</v>
      </c>
      <c r="D14" s="98" t="s">
        <v>138</v>
      </c>
      <c r="E14" s="99">
        <v>50</v>
      </c>
      <c r="F14" s="100" t="s">
        <v>139</v>
      </c>
      <c r="X14" s="97"/>
      <c r="Y14" s="97"/>
      <c r="AJ14" s="86" t="s">
        <v>140</v>
      </c>
      <c r="AK14" s="86" t="s">
        <v>141</v>
      </c>
    </row>
    <row r="15" spans="1:37">
      <c r="A15" s="95">
        <v>2</v>
      </c>
      <c r="B15" s="96" t="s">
        <v>142</v>
      </c>
      <c r="C15" s="97" t="s">
        <v>143</v>
      </c>
      <c r="D15" s="98" t="s">
        <v>144</v>
      </c>
      <c r="E15" s="99">
        <v>15</v>
      </c>
      <c r="F15" s="100" t="s">
        <v>145</v>
      </c>
      <c r="X15" s="97"/>
      <c r="Y15" s="97"/>
      <c r="AJ15" s="86" t="s">
        <v>140</v>
      </c>
      <c r="AK15" s="86" t="s">
        <v>141</v>
      </c>
    </row>
    <row r="16" spans="1:37">
      <c r="D16" s="145" t="s">
        <v>146</v>
      </c>
      <c r="E16" s="146"/>
      <c r="H16" s="146"/>
      <c r="I16" s="146"/>
      <c r="J16" s="146"/>
      <c r="L16" s="147"/>
      <c r="N16" s="148"/>
    </row>
    <row r="18" spans="1:37">
      <c r="B18" s="97" t="s">
        <v>147</v>
      </c>
    </row>
    <row r="19" spans="1:37">
      <c r="A19" s="95">
        <v>3</v>
      </c>
      <c r="B19" s="96" t="s">
        <v>136</v>
      </c>
      <c r="C19" s="97" t="s">
        <v>148</v>
      </c>
      <c r="D19" s="98" t="s">
        <v>149</v>
      </c>
      <c r="E19" s="99">
        <v>50</v>
      </c>
      <c r="F19" s="100" t="s">
        <v>139</v>
      </c>
      <c r="X19" s="97"/>
      <c r="Y19" s="97"/>
      <c r="AJ19" s="86" t="s">
        <v>140</v>
      </c>
      <c r="AK19" s="86" t="s">
        <v>141</v>
      </c>
    </row>
    <row r="20" spans="1:37">
      <c r="A20" s="95">
        <v>4</v>
      </c>
      <c r="B20" s="96" t="s">
        <v>136</v>
      </c>
      <c r="C20" s="97" t="s">
        <v>150</v>
      </c>
      <c r="D20" s="98" t="s">
        <v>151</v>
      </c>
      <c r="E20" s="99">
        <v>50</v>
      </c>
      <c r="F20" s="100" t="s">
        <v>139</v>
      </c>
      <c r="X20" s="97"/>
      <c r="Y20" s="97"/>
      <c r="AJ20" s="86" t="s">
        <v>140</v>
      </c>
      <c r="AK20" s="86" t="s">
        <v>141</v>
      </c>
    </row>
    <row r="21" spans="1:37">
      <c r="A21" s="95">
        <v>5</v>
      </c>
      <c r="B21" s="96" t="s">
        <v>136</v>
      </c>
      <c r="C21" s="97" t="s">
        <v>152</v>
      </c>
      <c r="D21" s="98" t="s">
        <v>153</v>
      </c>
      <c r="E21" s="99">
        <v>50</v>
      </c>
      <c r="F21" s="100" t="s">
        <v>139</v>
      </c>
      <c r="X21" s="97"/>
      <c r="Y21" s="97"/>
      <c r="AJ21" s="86" t="s">
        <v>140</v>
      </c>
      <c r="AK21" s="86" t="s">
        <v>141</v>
      </c>
    </row>
    <row r="22" spans="1:37">
      <c r="D22" s="145" t="s">
        <v>154</v>
      </c>
      <c r="E22" s="146"/>
      <c r="H22" s="146"/>
      <c r="I22" s="146"/>
      <c r="J22" s="146"/>
      <c r="L22" s="147"/>
      <c r="N22" s="148"/>
    </row>
    <row r="24" spans="1:37">
      <c r="B24" s="97" t="s">
        <v>155</v>
      </c>
    </row>
    <row r="25" spans="1:37" ht="20.399999999999999">
      <c r="A25" s="95">
        <v>6</v>
      </c>
      <c r="B25" s="96" t="s">
        <v>136</v>
      </c>
      <c r="C25" s="97" t="s">
        <v>156</v>
      </c>
      <c r="D25" s="98" t="s">
        <v>157</v>
      </c>
      <c r="E25" s="99">
        <v>15</v>
      </c>
      <c r="F25" s="100" t="s">
        <v>145</v>
      </c>
      <c r="X25" s="97"/>
      <c r="Y25" s="97"/>
      <c r="AJ25" s="86" t="s">
        <v>140</v>
      </c>
      <c r="AK25" s="86" t="s">
        <v>141</v>
      </c>
    </row>
    <row r="26" spans="1:37">
      <c r="A26" s="95">
        <v>7</v>
      </c>
      <c r="B26" s="96" t="s">
        <v>158</v>
      </c>
      <c r="C26" s="97" t="s">
        <v>159</v>
      </c>
      <c r="D26" s="98" t="s">
        <v>160</v>
      </c>
      <c r="E26" s="99">
        <v>15</v>
      </c>
      <c r="F26" s="100" t="s">
        <v>145</v>
      </c>
      <c r="X26" s="97"/>
      <c r="Y26" s="97"/>
      <c r="AA26" s="97"/>
      <c r="AJ26" s="86" t="s">
        <v>161</v>
      </c>
      <c r="AK26" s="86" t="s">
        <v>141</v>
      </c>
    </row>
    <row r="27" spans="1:37" ht="20.399999999999999">
      <c r="A27" s="95">
        <v>8</v>
      </c>
      <c r="B27" s="96" t="s">
        <v>142</v>
      </c>
      <c r="C27" s="97" t="s">
        <v>162</v>
      </c>
      <c r="D27" s="98" t="s">
        <v>163</v>
      </c>
      <c r="E27" s="99">
        <v>85</v>
      </c>
      <c r="F27" s="100" t="s">
        <v>145</v>
      </c>
      <c r="X27" s="97"/>
      <c r="Y27" s="97"/>
      <c r="AJ27" s="86" t="s">
        <v>140</v>
      </c>
      <c r="AK27" s="86" t="s">
        <v>141</v>
      </c>
    </row>
    <row r="28" spans="1:37" ht="20.399999999999999">
      <c r="A28" s="95">
        <v>9</v>
      </c>
      <c r="B28" s="96" t="s">
        <v>142</v>
      </c>
      <c r="C28" s="97" t="s">
        <v>164</v>
      </c>
      <c r="D28" s="98" t="s">
        <v>165</v>
      </c>
      <c r="E28" s="99">
        <v>85</v>
      </c>
      <c r="F28" s="100" t="s">
        <v>145</v>
      </c>
      <c r="X28" s="97"/>
      <c r="Y28" s="97"/>
      <c r="AJ28" s="86" t="s">
        <v>140</v>
      </c>
      <c r="AK28" s="86" t="s">
        <v>141</v>
      </c>
    </row>
    <row r="29" spans="1:37">
      <c r="A29" s="95">
        <v>10</v>
      </c>
      <c r="B29" s="96" t="s">
        <v>166</v>
      </c>
      <c r="C29" s="97" t="s">
        <v>167</v>
      </c>
      <c r="D29" s="98" t="s">
        <v>168</v>
      </c>
      <c r="E29" s="99">
        <v>27.175000000000001</v>
      </c>
      <c r="F29" s="100" t="s">
        <v>169</v>
      </c>
      <c r="X29" s="97"/>
      <c r="Y29" s="97"/>
      <c r="AJ29" s="86" t="s">
        <v>140</v>
      </c>
      <c r="AK29" s="86" t="s">
        <v>141</v>
      </c>
    </row>
    <row r="30" spans="1:37">
      <c r="A30" s="95">
        <v>11</v>
      </c>
      <c r="B30" s="96" t="s">
        <v>166</v>
      </c>
      <c r="C30" s="97" t="s">
        <v>170</v>
      </c>
      <c r="D30" s="98" t="s">
        <v>171</v>
      </c>
      <c r="E30" s="99">
        <v>244.57499999999999</v>
      </c>
      <c r="F30" s="100" t="s">
        <v>169</v>
      </c>
      <c r="X30" s="97"/>
      <c r="Y30" s="97"/>
      <c r="AJ30" s="86" t="s">
        <v>140</v>
      </c>
      <c r="AK30" s="86" t="s">
        <v>141</v>
      </c>
    </row>
    <row r="31" spans="1:37">
      <c r="A31" s="95">
        <v>12</v>
      </c>
      <c r="B31" s="96" t="s">
        <v>166</v>
      </c>
      <c r="C31" s="97" t="s">
        <v>172</v>
      </c>
      <c r="D31" s="98" t="s">
        <v>173</v>
      </c>
      <c r="E31" s="99">
        <v>27.175000000000001</v>
      </c>
      <c r="F31" s="100" t="s">
        <v>169</v>
      </c>
      <c r="X31" s="97"/>
      <c r="Y31" s="97"/>
      <c r="AJ31" s="86" t="s">
        <v>140</v>
      </c>
      <c r="AK31" s="86" t="s">
        <v>141</v>
      </c>
    </row>
    <row r="32" spans="1:37">
      <c r="A32" s="95">
        <v>13</v>
      </c>
      <c r="B32" s="96" t="s">
        <v>166</v>
      </c>
      <c r="C32" s="97" t="s">
        <v>174</v>
      </c>
      <c r="D32" s="98" t="s">
        <v>175</v>
      </c>
      <c r="E32" s="99">
        <v>81.525000000000006</v>
      </c>
      <c r="F32" s="100" t="s">
        <v>169</v>
      </c>
      <c r="X32" s="97"/>
      <c r="Y32" s="97"/>
      <c r="AJ32" s="86" t="s">
        <v>140</v>
      </c>
      <c r="AK32" s="86" t="s">
        <v>141</v>
      </c>
    </row>
    <row r="33" spans="1:37" ht="20.399999999999999">
      <c r="A33" s="95">
        <v>14</v>
      </c>
      <c r="B33" s="96" t="s">
        <v>142</v>
      </c>
      <c r="C33" s="97" t="s">
        <v>176</v>
      </c>
      <c r="D33" s="98" t="s">
        <v>177</v>
      </c>
      <c r="E33" s="99">
        <v>27.175000000000001</v>
      </c>
      <c r="F33" s="100" t="s">
        <v>169</v>
      </c>
      <c r="X33" s="97"/>
      <c r="Y33" s="97"/>
      <c r="AJ33" s="86" t="s">
        <v>140</v>
      </c>
      <c r="AK33" s="86" t="s">
        <v>141</v>
      </c>
    </row>
    <row r="34" spans="1:37">
      <c r="D34" s="145" t="s">
        <v>178</v>
      </c>
      <c r="E34" s="146"/>
      <c r="H34" s="146"/>
      <c r="I34" s="146"/>
      <c r="J34" s="146"/>
      <c r="L34" s="147"/>
      <c r="N34" s="148"/>
    </row>
    <row r="36" spans="1:37">
      <c r="D36" s="145" t="s">
        <v>179</v>
      </c>
      <c r="E36" s="146"/>
      <c r="H36" s="146">
        <f>+H16+H22+H34</f>
        <v>0</v>
      </c>
      <c r="I36" s="146">
        <f>+I16+I22+I34</f>
        <v>0</v>
      </c>
      <c r="J36" s="146"/>
      <c r="L36" s="147">
        <f>+L16+L22+L34</f>
        <v>0</v>
      </c>
      <c r="N36" s="148">
        <f>+N16+N22+N34</f>
        <v>0</v>
      </c>
      <c r="W36" s="104">
        <f>+W16+W22+W34</f>
        <v>0</v>
      </c>
    </row>
    <row r="38" spans="1:37">
      <c r="D38" s="150" t="s">
        <v>180</v>
      </c>
      <c r="E38" s="146"/>
      <c r="H38" s="146">
        <f>+H36</f>
        <v>0</v>
      </c>
      <c r="I38" s="146">
        <f>+I36</f>
        <v>0</v>
      </c>
      <c r="J38" s="146"/>
      <c r="L38" s="147">
        <f>+L36</f>
        <v>0</v>
      </c>
      <c r="N38" s="148">
        <f>+N36</f>
        <v>0</v>
      </c>
      <c r="W38" s="104">
        <f>+W36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Prehlad!Názvy_tisku</vt:lpstr>
      <vt:lpstr>Rekapitulacia!Názvy_tisku</vt:lpstr>
      <vt:lpstr>'Kryci list'!Oblast_tisku</vt:lpstr>
      <vt:lpstr>Prehlad!Oblast_tisku</vt:lpstr>
      <vt:lpstr>Rekapitulacia!Oblast_tisku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</cp:lastModifiedBy>
  <cp:lastPrinted>2016-04-18T11:45:00Z</cp:lastPrinted>
  <dcterms:created xsi:type="dcterms:W3CDTF">1999-04-06T07:39:00Z</dcterms:created>
  <dcterms:modified xsi:type="dcterms:W3CDTF">2021-01-23T16:12:58Z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